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冬季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7" i="1" l="1"/>
  <c r="D23" i="1"/>
  <c r="D13" i="1"/>
  <c r="I11" i="1"/>
  <c r="H11" i="1"/>
  <c r="H10" i="1"/>
  <c r="H9" i="1"/>
  <c r="D6" i="1"/>
  <c r="E1" i="1"/>
  <c r="A1" i="1"/>
</calcChain>
</file>

<file path=xl/sharedStrings.xml><?xml version="1.0" encoding="utf-8"?>
<sst xmlns="http://schemas.openxmlformats.org/spreadsheetml/2006/main" count="114" uniqueCount="83">
  <si>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</si>
  <si>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</si>
  <si>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</si>
  <si>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</si>
  <si>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</si>
  <si>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</si>
  <si>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</si>
  <si>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</si>
  <si>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</si>
  <si>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</si>
  <si>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公益社団法人調布市体育協会</t>
    <phoneticPr fontId="3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</si>
  <si>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</si>
  <si>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</si>
  <si>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</si>
  <si>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</si>
  <si>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</si>
  <si>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</si>
  <si>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※氏名は必ずフルネームで。読違えが起きやすい姓にはふりがなも記入のこと。ランキング順に記入すること。</t>
    <rPh sb="22" eb="23">
      <t>セイ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</si>
  <si>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</si>
  <si>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</si>
  <si>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</si>
  <si>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</si>
  <si>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</si>
  <si>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</si>
  <si>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</si>
  <si>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</si>
  <si>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</si>
  <si>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ダブルス個人戦：男子１部・２部・３部</t>
    <phoneticPr fontId="3"/>
  </si>
  <si>
    <t>参加費（＠1ペア）</t>
    <phoneticPr fontId="3" type="Hiragana" alignment="center"/>
  </si>
  <si>
    <t>　　　　　　　　　　 女子１部・２部・３部</t>
    <phoneticPr fontId="3"/>
  </si>
  <si>
    <t>競技規則</t>
  </si>
  <si>
    <t>（公財）日本バドミントン協会の定める現行規則、並びに当大会運営規則による。</t>
    <rPh sb="1" eb="2">
      <t>コウ</t>
    </rPh>
    <phoneticPr fontId="3"/>
  </si>
  <si>
    <t>競技方法</t>
  </si>
  <si>
    <t>各種目別トーナメント戦とする。</t>
    <phoneticPr fontId="3"/>
  </si>
  <si>
    <t>試合球</t>
  </si>
  <si>
    <t>（公財）日本バドミントン協会検定合格球</t>
    <rPh sb="1" eb="2">
      <t>コウ</t>
    </rPh>
    <phoneticPr fontId="3"/>
  </si>
  <si>
    <t>参加資格</t>
  </si>
  <si>
    <t>男子１部</t>
  </si>
  <si>
    <t>男子２部</t>
  </si>
  <si>
    <t>男子３部</t>
    <phoneticPr fontId="3"/>
  </si>
  <si>
    <t>　　または調布市在住・在勤・在学（高校以上）いずれかの未登録者。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</si>
  <si>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</si>
  <si>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</si>
  <si>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：過去大会での２部有資格者、前大会３部よりの昇部者、及び１部有資格者を除く希望者</t>
    </r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</si>
  <si>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phoneticPr fontId="3"/>
  </si>
  <si>
    <t>　　　　　-</t>
    <phoneticPr fontId="3" type="Hiragana"/>
  </si>
  <si>
    <t>※女子１部有資格者で５０歳以上の場合、希望があれば２部参加を認める</t>
    <phoneticPr fontId="3"/>
  </si>
  <si>
    <t>（　　　　　　）</t>
    <phoneticPr fontId="3"/>
  </si>
  <si>
    <t>※男女とも６０歳以上の場合は希望する部に参加を認める</t>
    <rPh sb="1" eb="3">
      <t>ダンジョ</t>
    </rPh>
    <rPh sb="7" eb="8">
      <t>サイ</t>
    </rPh>
    <rPh sb="8" eb="10">
      <t>イジョウ</t>
    </rPh>
    <rPh sb="11" eb="13">
      <t>バアイ</t>
    </rPh>
    <rPh sb="14" eb="16">
      <t>キボウ</t>
    </rPh>
    <rPh sb="18" eb="19">
      <t>ブ</t>
    </rPh>
    <rPh sb="20" eb="22">
      <t>サンカ</t>
    </rPh>
    <rPh sb="23" eb="24">
      <t>ミト</t>
    </rPh>
    <phoneticPr fontId="3"/>
  </si>
  <si>
    <t>参加費</t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</si>
  <si>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</si>
  <si>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</si>
  <si>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</si>
  <si>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</si>
  <si>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</si>
  <si>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</si>
  <si>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</si>
  <si>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</si>
  <si>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</si>
  <si>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</si>
  <si>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</si>
  <si>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</si>
  <si>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</si>
  <si>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</si>
  <si>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</si>
  <si>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</si>
  <si>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※組合せ会議会場で(公社)調布市体育協会発行の割引駐車券の配布を行う。</t>
  </si>
  <si>
    <t>　　　　-　　　-</t>
  </si>
  <si>
    <t>その他</t>
  </si>
  <si>
    <t>(1)１人１種目とする。</t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</si>
  <si>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</si>
  <si>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白を基調としたものに限り、審査合格品以外も認める（Ｔシャツは不可）</t>
    <rPh sb="33" eb="35">
      <t>フカ</t>
    </rPh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</si>
  <si>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</si>
  <si>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</si>
  <si>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</si>
  <si>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※各部とも４ペア以上で成立。エントリー数が少なく成立しなかった場合、他の部に組み入れることがあります。</t>
    <rPh sb="1" eb="2">
      <t>カク</t>
    </rPh>
    <rPh sb="2" eb="3">
      <t>ブ</t>
    </rPh>
    <rPh sb="8" eb="10">
      <t>イジョウ</t>
    </rPh>
    <rPh sb="11" eb="13">
      <t>セイリツ</t>
    </rPh>
    <rPh sb="19" eb="20">
      <t>スウ</t>
    </rPh>
    <rPh sb="21" eb="22">
      <t>スク</t>
    </rPh>
    <rPh sb="24" eb="26">
      <t>セイリツ</t>
    </rPh>
    <rPh sb="31" eb="33">
      <t>バアイ</t>
    </rPh>
    <rPh sb="34" eb="35">
      <t>ホカ</t>
    </rPh>
    <rPh sb="36" eb="37">
      <t>ブ</t>
    </rPh>
    <rPh sb="38" eb="39">
      <t>ク</t>
    </rPh>
    <rPh sb="40" eb="41">
      <t>イ</t>
    </rPh>
    <phoneticPr fontId="3"/>
  </si>
  <si>
    <t>※連盟追加登録がある場合は所定の用紙をご提出ください。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20" eb="22">
      <t>テイシュツ</t>
    </rPh>
    <phoneticPr fontId="3"/>
  </si>
  <si>
    <t>※一般参加の方は「一般参加者詳細」用紙に住所・氏名・電話番号・生年月日を記入して申込書と同送してください。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rPh sb="40" eb="43">
      <t>モウシコミショ</t>
    </rPh>
    <rPh sb="44" eb="45">
      <t>ドウ</t>
    </rPh>
    <rPh sb="45" eb="46">
      <t>ソウ</t>
    </rPh>
    <phoneticPr fontId="3"/>
  </si>
  <si>
    <t>　在勤・在学資格で申し込みされる場合は必要な情報（勤務先・学校名）もご記入ください。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5" eb="37">
      <t>キニュウ</t>
    </rPh>
    <phoneticPr fontId="3"/>
  </si>
  <si>
    <t>\2,000(登録者×2) ×</t>
    <phoneticPr fontId="3"/>
  </si>
  <si>
    <t>\2,500(登録者+一般) ×</t>
    <phoneticPr fontId="3"/>
  </si>
  <si>
    <t>\3,000(一般×2) ×</t>
    <phoneticPr fontId="3"/>
  </si>
  <si>
    <t>１ペア２，０００円（未登録者は１ペア３，０００円）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</si>
</sst>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6" fontId="6" fillId="2" borderId="0" xfId="0" applyNumberFormat="1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distributed" vertical="center"/>
    </xf>
    <xf numFmtId="49" fontId="5" fillId="3" borderId="0" xfId="0" applyNumberFormat="1" applyFont="1" applyFill="1" applyAlignment="1">
      <alignment horizontal="justify" vertical="center"/>
    </xf>
    <xf numFmtId="49" fontId="4" fillId="3" borderId="0" xfId="0" applyNumberFormat="1" applyFont="1" applyFill="1" applyAlignment="1">
      <alignment horizontal="justify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7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29</v>
          </cell>
        </row>
        <row r="6">
          <cell r="H6">
            <v>42</v>
          </cell>
        </row>
        <row r="7">
          <cell r="H7">
            <v>43121</v>
          </cell>
        </row>
        <row r="8">
          <cell r="H8">
            <v>43094</v>
          </cell>
        </row>
        <row r="9">
          <cell r="H9">
            <v>43105</v>
          </cell>
        </row>
        <row r="10">
          <cell r="H10">
            <v>1102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view="pageBreakPreview" topLeftCell="A2" zoomScaleNormal="100" zoomScaleSheetLayoutView="100" workbookViewId="0">
      <selection activeCell="D38" sqref="D38"/>
    </sheetView>
  </sheetViews>
  <sheetFormatPr defaultColWidth="17.5" defaultRowHeight="12"/>
  <cols>
    <col min="1" max="1" width="3.625" style="79" bestFit="1" customWidth="1"/>
    <col min="2" max="2" width="12.25" style="4" customWidth="1"/>
    <col min="3" max="3" width="1.625" style="4" customWidth="1"/>
    <col min="4" max="4" width="72.75" style="80" customWidth="1"/>
    <col min="5" max="5" width="6.375" style="79" customWidth="1"/>
    <col min="6" max="9" width="21" style="4" customWidth="1"/>
    <col min="10" max="10" width="1.625" style="81" customWidth="1"/>
    <col min="11" max="11" width="16.5" style="4" customWidth="1"/>
    <col min="12" max="12" width="48.75" style="4" customWidth="1"/>
    <col min="13" max="13" width="16.375" style="4" customWidth="1"/>
    <col min="14" max="14" width="15.375" style="4" customWidth="1"/>
    <col min="15" max="16384" width="17.5" style="4"/>
  </cols>
  <sheetData>
    <row r="1" spans="1:35" ht="30" customHeight="1">
      <c r="A1" s="90" t="str">
        <f>CONCATENATE("第",[1]入力ｼｰﾄ!H6,"回 冬季ダブルス大会要項 ")</f>
        <v xml:space="preserve">第42回 冬季ダブルス大会要項 </v>
      </c>
      <c r="B1" s="90"/>
      <c r="C1" s="90"/>
      <c r="D1" s="90"/>
      <c r="E1" s="90" t="str">
        <f>CONCATENATE("第",[1]入力ｼｰﾄ!H6,"回 冬季ダブルス大会申込書 ")</f>
        <v xml:space="preserve">第42回 冬季ダブルス大会申込書 </v>
      </c>
      <c r="F1" s="90"/>
      <c r="G1" s="90"/>
      <c r="H1" s="90"/>
      <c r="I1" s="90"/>
      <c r="J1" s="1"/>
      <c r="K1" s="2" t="s">
        <v>0</v>
      </c>
      <c r="L1" s="3" t="s">
        <v>1</v>
      </c>
      <c r="M1" s="91"/>
      <c r="N1" s="91"/>
    </row>
    <row r="2" spans="1:35" ht="20.25" customHeight="1">
      <c r="A2" s="5"/>
      <c r="B2" s="6"/>
      <c r="C2" s="6"/>
      <c r="D2" s="7"/>
      <c r="E2" s="5"/>
      <c r="F2" s="6"/>
      <c r="G2" s="6"/>
      <c r="H2" s="6"/>
      <c r="I2" s="6"/>
      <c r="J2" s="8"/>
      <c r="K2" s="8"/>
      <c r="L2" s="8"/>
      <c r="M2" s="92"/>
      <c r="N2" s="92"/>
    </row>
    <row r="3" spans="1:35" ht="20.25" customHeight="1">
      <c r="A3" s="5">
        <v>1</v>
      </c>
      <c r="B3" s="9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2" t="s">
        <v>6</v>
      </c>
      <c r="J3" s="14"/>
      <c r="K3" s="8" t="s">
        <v>7</v>
      </c>
      <c r="L3" s="15" t="s">
        <v>8</v>
      </c>
      <c r="M3" s="92"/>
      <c r="N3" s="92"/>
    </row>
    <row r="4" spans="1:35" ht="20.25" customHeight="1">
      <c r="A4" s="5">
        <v>2</v>
      </c>
      <c r="B4" s="9" t="s">
        <v>9</v>
      </c>
      <c r="C4" s="9"/>
      <c r="D4" s="10" t="s">
        <v>10</v>
      </c>
      <c r="E4" s="5"/>
      <c r="F4" s="6"/>
      <c r="G4" s="6"/>
      <c r="H4" s="6"/>
      <c r="I4" s="6"/>
      <c r="J4" s="8"/>
      <c r="K4" s="16" t="s">
        <v>11</v>
      </c>
      <c r="L4" s="17" t="s">
        <v>12</v>
      </c>
      <c r="M4" s="17" t="s">
        <v>13</v>
      </c>
      <c r="N4" s="18" t="s">
        <v>14</v>
      </c>
    </row>
    <row r="5" spans="1:35" ht="20.25" customHeight="1">
      <c r="A5" s="5">
        <v>3</v>
      </c>
      <c r="B5" s="9" t="s">
        <v>15</v>
      </c>
      <c r="C5" s="9"/>
      <c r="D5" s="10" t="s">
        <v>16</v>
      </c>
      <c r="E5" s="7" t="s">
        <v>17</v>
      </c>
      <c r="F5" s="6"/>
      <c r="G5" s="6"/>
      <c r="H5" s="6"/>
      <c r="I5" s="6"/>
      <c r="J5" s="8"/>
      <c r="K5" s="88" ph="1"/>
      <c r="L5" s="84" t="s">
        <v>18</v>
      </c>
      <c r="M5" s="19" t="s">
        <v>19</v>
      </c>
      <c r="N5" s="86"/>
      <c r="Z5" s="4" ph="1"/>
      <c r="AF5" s="4" ph="1"/>
      <c r="AG5" s="4" ph="1"/>
      <c r="AH5" s="4" ph="1"/>
      <c r="AI5" s="4" ph="1"/>
    </row>
    <row r="6" spans="1:35" ht="20.25" customHeight="1">
      <c r="A6" s="5">
        <v>4</v>
      </c>
      <c r="B6" s="9" t="s">
        <v>20</v>
      </c>
      <c r="C6" s="9"/>
      <c r="D6" s="20" t="str">
        <f>CONCATENATE(TEXT([1]入力ｼｰﾄ!H7,"ggge年m月d日(aaa)"),"午前9時00分")</f>
        <v>平成30年1月21日(日)午前9時00分</v>
      </c>
      <c r="E6" s="7" t="s">
        <v>21</v>
      </c>
      <c r="F6" s="6"/>
      <c r="G6" s="6"/>
      <c r="H6" s="6"/>
      <c r="I6" s="6"/>
      <c r="J6" s="8"/>
      <c r="K6" s="89" ph="1"/>
      <c r="L6" s="85"/>
      <c r="M6" s="21" t="s">
        <v>22</v>
      </c>
      <c r="N6" s="87"/>
      <c r="Z6" s="4" ph="1"/>
      <c r="AF6" s="4" ph="1"/>
      <c r="AG6" s="4" ph="1"/>
      <c r="AH6" s="4" ph="1"/>
      <c r="AI6" s="4" ph="1"/>
    </row>
    <row r="7" spans="1:35" ht="20.25" customHeight="1">
      <c r="A7" s="5">
        <v>5</v>
      </c>
      <c r="B7" s="9" t="s">
        <v>23</v>
      </c>
      <c r="C7" s="9"/>
      <c r="D7" s="10" t="s">
        <v>24</v>
      </c>
      <c r="E7" s="7" t="s">
        <v>25</v>
      </c>
      <c r="F7" s="6"/>
      <c r="G7" s="6"/>
      <c r="H7" s="6"/>
      <c r="I7" s="6"/>
      <c r="J7" s="8"/>
      <c r="K7" s="88" ph="1"/>
      <c r="L7" s="84" t="s">
        <v>18</v>
      </c>
      <c r="M7" s="19" t="s">
        <v>19</v>
      </c>
      <c r="N7" s="86"/>
      <c r="Z7" s="4" ph="1"/>
      <c r="AF7" s="4" ph="1"/>
      <c r="AG7" s="4" ph="1"/>
      <c r="AH7" s="4" ph="1"/>
      <c r="AI7" s="4" ph="1"/>
    </row>
    <row r="8" spans="1:35" ht="20.25" customHeight="1">
      <c r="A8" s="5">
        <v>6</v>
      </c>
      <c r="B8" s="9" t="s">
        <v>26</v>
      </c>
      <c r="C8" s="9"/>
      <c r="D8" s="10" t="s">
        <v>27</v>
      </c>
      <c r="E8" s="5"/>
      <c r="F8" s="22" t="s">
        <v>28</v>
      </c>
      <c r="G8" s="6"/>
      <c r="H8" s="6"/>
      <c r="I8" s="6"/>
      <c r="J8" s="8"/>
      <c r="K8" s="89" ph="1"/>
      <c r="L8" s="85"/>
      <c r="M8" s="21" t="s">
        <v>22</v>
      </c>
      <c r="N8" s="87"/>
      <c r="Z8" s="4" ph="1"/>
      <c r="AF8" s="4" ph="1"/>
      <c r="AG8" s="4" ph="1"/>
      <c r="AH8" s="4" ph="1"/>
      <c r="AI8" s="4" ph="1"/>
    </row>
    <row r="9" spans="1:35" ht="20.25" customHeight="1">
      <c r="A9" s="5"/>
      <c r="B9" s="9"/>
      <c r="C9" s="9"/>
      <c r="D9" s="10" t="s">
        <v>29</v>
      </c>
      <c r="E9" s="5"/>
      <c r="F9" s="23" t="s">
        <v>79</v>
      </c>
      <c r="G9" s="24"/>
      <c r="H9" s="25" t="str">
        <f>IF(G9=0,CONCATENATE(" ＝\    "),CONCATENATE("ペア=\",1700*G9))</f>
        <v xml:space="preserve"> ＝\    </v>
      </c>
      <c r="I9" s="6"/>
      <c r="J9" s="8"/>
      <c r="K9" s="88" ph="1"/>
      <c r="L9" s="84" t="s">
        <v>18</v>
      </c>
      <c r="M9" s="19" t="s">
        <v>19</v>
      </c>
      <c r="N9" s="86"/>
      <c r="Z9" s="4" ph="1"/>
      <c r="AF9" s="4" ph="1"/>
      <c r="AG9" s="4" ph="1"/>
      <c r="AH9" s="4" ph="1"/>
      <c r="AI9" s="4" ph="1"/>
    </row>
    <row r="10" spans="1:35" ht="20.25" customHeight="1">
      <c r="A10" s="5">
        <v>7</v>
      </c>
      <c r="B10" s="9" t="s">
        <v>30</v>
      </c>
      <c r="C10" s="9"/>
      <c r="D10" s="10" t="s">
        <v>31</v>
      </c>
      <c r="E10" s="5"/>
      <c r="F10" s="23" t="s">
        <v>80</v>
      </c>
      <c r="G10" s="24"/>
      <c r="H10" s="25" t="str">
        <f>IF(G10=0,CONCATENATE(" ＝\      "),CONCATENATE("ペア=\",2100*G10))</f>
        <v xml:space="preserve"> ＝\      </v>
      </c>
      <c r="I10" s="6"/>
      <c r="J10" s="8"/>
      <c r="K10" s="89" ph="1"/>
      <c r="L10" s="85"/>
      <c r="M10" s="21" t="s">
        <v>22</v>
      </c>
      <c r="N10" s="87"/>
      <c r="Z10" s="4" ph="1"/>
      <c r="AF10" s="4" ph="1"/>
      <c r="AG10" s="4" ph="1"/>
      <c r="AH10" s="4" ph="1"/>
      <c r="AI10" s="4" ph="1"/>
    </row>
    <row r="11" spans="1:35" ht="20.25" customHeight="1">
      <c r="A11" s="5">
        <v>8</v>
      </c>
      <c r="B11" s="9" t="s">
        <v>32</v>
      </c>
      <c r="C11" s="9"/>
      <c r="D11" s="10" t="s">
        <v>33</v>
      </c>
      <c r="E11" s="5"/>
      <c r="F11" s="23" t="s">
        <v>81</v>
      </c>
      <c r="G11" s="24"/>
      <c r="H11" s="25" t="str">
        <f>IF(G11=0,CONCATENATE(" ＝\       "),CONCATENATE("ペア=\",2500*G11))</f>
        <v xml:space="preserve"> ＝\       </v>
      </c>
      <c r="I11" s="26" t="str">
        <f>CONCATENATE("合計  \",TEXT(SUM(1700*G9+2100*G10+2500*G11),"#,###"))</f>
        <v>合計  \</v>
      </c>
      <c r="J11" s="8"/>
      <c r="K11" s="88" ph="1"/>
      <c r="L11" s="84" t="s">
        <v>18</v>
      </c>
      <c r="M11" s="19" t="s">
        <v>19</v>
      </c>
      <c r="N11" s="86"/>
      <c r="Z11" s="4" ph="1"/>
      <c r="AF11" s="4" ph="1"/>
      <c r="AG11" s="4" ph="1"/>
      <c r="AH11" s="4" ph="1"/>
      <c r="AI11" s="4" ph="1"/>
    </row>
    <row r="12" spans="1:35" ht="20.25" customHeight="1">
      <c r="A12" s="5">
        <v>9</v>
      </c>
      <c r="B12" s="9" t="s">
        <v>34</v>
      </c>
      <c r="C12" s="9"/>
      <c r="D12" s="10" t="s">
        <v>35</v>
      </c>
      <c r="E12" s="5"/>
      <c r="F12" s="6"/>
      <c r="G12" s="6"/>
      <c r="H12" s="6"/>
      <c r="I12" s="6"/>
      <c r="J12" s="8"/>
      <c r="K12" s="89" ph="1"/>
      <c r="L12" s="85"/>
      <c r="M12" s="21" t="s">
        <v>22</v>
      </c>
      <c r="N12" s="87"/>
      <c r="Z12" s="4" ph="1"/>
      <c r="AF12" s="4" ph="1"/>
      <c r="AG12" s="4" ph="1"/>
      <c r="AH12" s="4" ph="1"/>
      <c r="AI12" s="4" ph="1"/>
    </row>
    <row r="13" spans="1:35" ht="20.25" customHeight="1">
      <c r="A13" s="5">
        <v>10</v>
      </c>
      <c r="B13" s="9" t="s">
        <v>36</v>
      </c>
      <c r="C13" s="9"/>
      <c r="D13" s="20" t="str">
        <f>CONCATENATE("平成",[1]入力ｼｰﾄ!B1,"年度","調布市バドミントン連盟登録者")</f>
        <v>平成29年度調布市バドミントン連盟登録者</v>
      </c>
      <c r="E13" s="27"/>
      <c r="F13" s="28" t="s">
        <v>37</v>
      </c>
      <c r="G13" s="29" t="s">
        <v>38</v>
      </c>
      <c r="H13" s="30" t="s">
        <v>39</v>
      </c>
      <c r="I13" s="31"/>
      <c r="J13" s="32"/>
      <c r="K13" s="88" ph="1"/>
      <c r="L13" s="84" t="s">
        <v>18</v>
      </c>
      <c r="M13" s="19" t="s">
        <v>19</v>
      </c>
      <c r="N13" s="86"/>
      <c r="Z13" s="4" ph="1"/>
      <c r="AF13" s="4" ph="1"/>
      <c r="AG13" s="4" ph="1"/>
      <c r="AH13" s="4" ph="1"/>
      <c r="AI13" s="4" ph="1"/>
    </row>
    <row r="14" spans="1:35" ht="20.25" customHeight="1">
      <c r="A14" s="5"/>
      <c r="B14" s="9"/>
      <c r="C14" s="9"/>
      <c r="D14" s="10" t="s">
        <v>40</v>
      </c>
      <c r="E14" s="82">
        <v>1</v>
      </c>
      <c r="F14" s="33"/>
      <c r="G14" s="34"/>
      <c r="H14" s="35"/>
      <c r="I14" s="36"/>
      <c r="J14" s="14"/>
      <c r="K14" s="89" ph="1"/>
      <c r="L14" s="85"/>
      <c r="M14" s="21" t="s">
        <v>22</v>
      </c>
      <c r="N14" s="87"/>
      <c r="Z14" s="4" ph="1"/>
      <c r="AF14" s="4" ph="1"/>
      <c r="AG14" s="4" ph="1"/>
      <c r="AH14" s="4" ph="1"/>
      <c r="AI14" s="4" ph="1"/>
    </row>
    <row r="15" spans="1:35" ht="20.25" customHeight="1">
      <c r="A15" s="5"/>
      <c r="B15" s="9"/>
      <c r="C15" s="9"/>
      <c r="D15" s="37" t="s">
        <v>41</v>
      </c>
      <c r="E15" s="83"/>
      <c r="F15" s="38"/>
      <c r="G15" s="39"/>
      <c r="H15" s="40"/>
      <c r="I15" s="41"/>
      <c r="J15" s="14"/>
      <c r="K15" s="88" ph="1"/>
      <c r="L15" s="84" t="s">
        <v>18</v>
      </c>
      <c r="M15" s="19" t="s">
        <v>19</v>
      </c>
      <c r="N15" s="86"/>
      <c r="Z15" s="4" ph="1"/>
      <c r="AF15" s="4" ph="1"/>
      <c r="AG15" s="4" ph="1"/>
      <c r="AH15" s="4" ph="1"/>
      <c r="AI15" s="4" ph="1"/>
    </row>
    <row r="16" spans="1:35" ht="20.25" customHeight="1">
      <c r="A16" s="5"/>
      <c r="B16" s="9"/>
      <c r="C16" s="9"/>
      <c r="D16" s="37" t="s">
        <v>42</v>
      </c>
      <c r="E16" s="82">
        <v>2</v>
      </c>
      <c r="F16" s="33"/>
      <c r="G16" s="34"/>
      <c r="H16" s="35"/>
      <c r="I16" s="36"/>
      <c r="J16" s="14"/>
      <c r="K16" s="89" ph="1"/>
      <c r="L16" s="85"/>
      <c r="M16" s="21" t="s">
        <v>22</v>
      </c>
      <c r="N16" s="87"/>
      <c r="Z16" s="4" ph="1"/>
      <c r="AF16" s="4" ph="1"/>
      <c r="AG16" s="4" ph="1"/>
      <c r="AH16" s="4" ph="1"/>
      <c r="AI16" s="4" ph="1"/>
    </row>
    <row r="17" spans="1:35" ht="20.25" customHeight="1">
      <c r="A17" s="5"/>
      <c r="B17" s="9"/>
      <c r="C17" s="9"/>
      <c r="D17" s="37" t="s">
        <v>43</v>
      </c>
      <c r="E17" s="83"/>
      <c r="F17" s="38"/>
      <c r="G17" s="39"/>
      <c r="H17" s="40"/>
      <c r="I17" s="41"/>
      <c r="J17" s="14"/>
      <c r="K17" s="88" ph="1"/>
      <c r="L17" s="84" t="s">
        <v>18</v>
      </c>
      <c r="M17" s="19" t="s">
        <v>19</v>
      </c>
      <c r="N17" s="86"/>
      <c r="Z17" s="4" ph="1"/>
      <c r="AF17" s="4" ph="1"/>
      <c r="AG17" s="4" ph="1"/>
      <c r="AH17" s="4" ph="1"/>
      <c r="AI17" s="4" ph="1"/>
    </row>
    <row r="18" spans="1:35" ht="20.25" customHeight="1">
      <c r="A18" s="42"/>
      <c r="B18" s="43"/>
      <c r="C18" s="43"/>
      <c r="D18" s="44" t="s">
        <v>44</v>
      </c>
      <c r="E18" s="82">
        <v>3</v>
      </c>
      <c r="F18" s="33"/>
      <c r="G18" s="34"/>
      <c r="H18" s="35"/>
      <c r="I18" s="36"/>
      <c r="J18" s="14"/>
      <c r="K18" s="89" ph="1"/>
      <c r="L18" s="85"/>
      <c r="M18" s="21" t="s">
        <v>45</v>
      </c>
      <c r="N18" s="87"/>
      <c r="Z18" s="4" ph="1"/>
      <c r="AF18" s="4" ph="1"/>
      <c r="AG18" s="4" ph="1"/>
      <c r="AH18" s="4" ph="1"/>
      <c r="AI18" s="4" ph="1"/>
    </row>
    <row r="19" spans="1:35" ht="20.25" customHeight="1">
      <c r="A19" s="5"/>
      <c r="B19" s="9"/>
      <c r="C19" s="9"/>
      <c r="D19" s="10" t="s">
        <v>46</v>
      </c>
      <c r="E19" s="83"/>
      <c r="F19" s="38"/>
      <c r="G19" s="39"/>
      <c r="H19" s="40"/>
      <c r="I19" s="41"/>
      <c r="J19" s="14"/>
      <c r="K19" s="88" ph="1"/>
      <c r="L19" s="84" t="s">
        <v>18</v>
      </c>
      <c r="M19" s="19" t="s">
        <v>47</v>
      </c>
      <c r="N19" s="86"/>
      <c r="Z19" s="4" ph="1"/>
      <c r="AF19" s="4" ph="1"/>
      <c r="AG19" s="4" ph="1"/>
      <c r="AH19" s="4" ph="1"/>
      <c r="AI19" s="4" ph="1"/>
    </row>
    <row r="20" spans="1:35" ht="20.25" customHeight="1">
      <c r="A20" s="42"/>
      <c r="B20" s="43"/>
      <c r="C20" s="43"/>
      <c r="D20" s="45" t="s">
        <v>48</v>
      </c>
      <c r="E20" s="82">
        <v>4</v>
      </c>
      <c r="F20" s="33"/>
      <c r="G20" s="34"/>
      <c r="H20" s="35"/>
      <c r="I20" s="36"/>
      <c r="J20" s="14"/>
      <c r="K20" s="89" ph="1"/>
      <c r="L20" s="85"/>
      <c r="M20" s="21" t="s">
        <v>45</v>
      </c>
      <c r="N20" s="87"/>
      <c r="Z20" s="4" ph="1"/>
      <c r="AF20" s="4" ph="1"/>
      <c r="AG20" s="4" ph="1"/>
      <c r="AH20" s="4" ph="1"/>
      <c r="AI20" s="4" ph="1"/>
    </row>
    <row r="21" spans="1:35" ht="20.25" customHeight="1">
      <c r="A21" s="42">
        <v>11</v>
      </c>
      <c r="B21" s="43" t="s">
        <v>49</v>
      </c>
      <c r="C21" s="43"/>
      <c r="D21" s="45" t="s">
        <v>82</v>
      </c>
      <c r="E21" s="83"/>
      <c r="F21" s="38"/>
      <c r="G21" s="39"/>
      <c r="H21" s="40"/>
      <c r="I21" s="41"/>
      <c r="J21" s="14"/>
      <c r="K21" s="88" ph="1"/>
      <c r="L21" s="84" t="s">
        <v>18</v>
      </c>
      <c r="M21" s="19" t="s">
        <v>47</v>
      </c>
      <c r="N21" s="86"/>
      <c r="Z21" s="4" ph="1"/>
      <c r="AF21" s="4" ph="1"/>
      <c r="AG21" s="4" ph="1"/>
      <c r="AH21" s="4" ph="1"/>
      <c r="AI21" s="4" ph="1"/>
    </row>
    <row r="22" spans="1:35" ht="20.25" customHeight="1">
      <c r="A22" s="5"/>
      <c r="B22" s="9"/>
      <c r="C22" s="9"/>
      <c r="D22" s="10" t="s">
        <v>50</v>
      </c>
      <c r="E22" s="82">
        <v>5</v>
      </c>
      <c r="F22" s="33"/>
      <c r="G22" s="34"/>
      <c r="H22" s="35"/>
      <c r="I22" s="36"/>
      <c r="J22" s="14"/>
      <c r="K22" s="89" ph="1"/>
      <c r="L22" s="85"/>
      <c r="M22" s="21" t="s">
        <v>45</v>
      </c>
      <c r="N22" s="87"/>
      <c r="Z22" s="4" ph="1"/>
      <c r="AF22" s="4" ph="1"/>
      <c r="AG22" s="4" ph="1"/>
      <c r="AH22" s="4" ph="1"/>
      <c r="AI22" s="4" ph="1"/>
    </row>
    <row r="23" spans="1:35" ht="20.25" customHeight="1">
      <c r="A23" s="5">
        <v>12</v>
      </c>
      <c r="B23" s="9" t="s">
        <v>51</v>
      </c>
      <c r="C23" s="9"/>
      <c r="D23" s="20" t="str">
        <f>CONCATENATE(TEXT([1]入力ｼｰﾄ!H8,"ggge年m月d日(aaa)"),"必着【厳守】。規定の申込書式を必ず使用すること。")</f>
        <v>平成29年12月25日(月)必着【厳守】。規定の申込書式を必ず使用すること。</v>
      </c>
      <c r="E23" s="83"/>
      <c r="F23" s="38"/>
      <c r="G23" s="46"/>
      <c r="H23" s="40"/>
      <c r="I23" s="41"/>
      <c r="J23" s="14"/>
      <c r="K23" s="47"/>
      <c r="L23" s="47"/>
      <c r="M23" s="47"/>
      <c r="N23" s="47"/>
    </row>
    <row r="24" spans="1:35" ht="20.25" customHeight="1">
      <c r="A24" s="5"/>
      <c r="B24" s="9"/>
      <c r="C24" s="9"/>
      <c r="D24" s="10" t="s">
        <v>52</v>
      </c>
      <c r="E24" s="48"/>
      <c r="F24" s="49"/>
      <c r="G24" s="50"/>
      <c r="H24" s="51"/>
      <c r="I24" s="49"/>
      <c r="J24" s="8"/>
      <c r="K24" s="47" t="s">
        <v>53</v>
      </c>
      <c r="L24" s="47"/>
      <c r="M24" s="47"/>
      <c r="N24" s="47"/>
    </row>
    <row r="25" spans="1:35" ht="20.25" customHeight="1">
      <c r="A25" s="5">
        <v>13</v>
      </c>
      <c r="B25" s="9" t="s">
        <v>54</v>
      </c>
      <c r="C25" s="9"/>
      <c r="D25" s="10" t="s">
        <v>55</v>
      </c>
      <c r="E25" s="27"/>
      <c r="F25" s="28" t="s">
        <v>56</v>
      </c>
      <c r="G25" s="29" t="s">
        <v>57</v>
      </c>
      <c r="H25" s="30" t="s">
        <v>58</v>
      </c>
      <c r="I25" s="31"/>
      <c r="J25" s="32"/>
      <c r="K25" s="16" t="s">
        <v>11</v>
      </c>
      <c r="L25" s="52" t="s">
        <v>12</v>
      </c>
      <c r="M25" s="53" t="s">
        <v>59</v>
      </c>
      <c r="N25" s="54" t="s">
        <v>14</v>
      </c>
    </row>
    <row r="26" spans="1:35" ht="20.25" customHeight="1">
      <c r="A26" s="5"/>
      <c r="B26" s="9"/>
      <c r="C26" s="9"/>
      <c r="D26" s="10" t="s">
        <v>60</v>
      </c>
      <c r="E26" s="82">
        <v>1</v>
      </c>
      <c r="F26" s="33"/>
      <c r="G26" s="34"/>
      <c r="H26" s="35"/>
      <c r="I26" s="36"/>
      <c r="J26" s="14"/>
      <c r="K26" s="55" t="s">
        <v>61</v>
      </c>
      <c r="L26" s="56" t="s">
        <v>62</v>
      </c>
      <c r="M26" s="57" t="s">
        <v>63</v>
      </c>
      <c r="N26" s="18"/>
    </row>
    <row r="27" spans="1:35" ht="20.25" customHeight="1">
      <c r="A27" s="5">
        <v>14</v>
      </c>
      <c r="B27" s="9" t="s">
        <v>64</v>
      </c>
      <c r="C27" s="9"/>
      <c r="D27" s="20" t="str">
        <f>CONCATENATE(TEXT([1]入力ｼｰﾄ!H9,"ggge年m月d日(aaa)"),"午後７時30分　たづくり",[1]入力ｼｰﾄ!H10,"学習室")</f>
        <v>平成30年1月5日(金)午後７時30分　たづくり1102学習室</v>
      </c>
      <c r="E27" s="83"/>
      <c r="F27" s="38"/>
      <c r="G27" s="39"/>
      <c r="H27" s="40"/>
      <c r="I27" s="41"/>
      <c r="J27" s="14"/>
      <c r="K27" s="58" ph="1"/>
      <c r="L27" s="59"/>
      <c r="M27" s="60" t="s">
        <v>65</v>
      </c>
      <c r="N27" s="61"/>
      <c r="Z27" s="4" ph="1"/>
      <c r="AF27" s="4" ph="1"/>
      <c r="AG27" s="4" ph="1"/>
      <c r="AH27" s="4" ph="1"/>
      <c r="AI27" s="4" ph="1"/>
    </row>
    <row r="28" spans="1:35" ht="20.25" customHeight="1">
      <c r="A28" s="5"/>
      <c r="B28" s="9"/>
      <c r="C28" s="9"/>
      <c r="D28" s="6" t="s">
        <v>66</v>
      </c>
      <c r="E28" s="82">
        <v>2</v>
      </c>
      <c r="F28" s="33"/>
      <c r="G28" s="34"/>
      <c r="H28" s="35"/>
      <c r="I28" s="36"/>
      <c r="J28" s="14"/>
      <c r="K28" s="62"/>
      <c r="L28" s="63"/>
      <c r="M28" s="64" t="s">
        <v>67</v>
      </c>
      <c r="N28" s="65"/>
    </row>
    <row r="29" spans="1:35" ht="20.25" customHeight="1">
      <c r="A29" s="5">
        <v>15</v>
      </c>
      <c r="B29" s="9" t="s">
        <v>68</v>
      </c>
      <c r="C29" s="9"/>
      <c r="D29" s="6" t="s">
        <v>69</v>
      </c>
      <c r="E29" s="83"/>
      <c r="F29" s="38"/>
      <c r="G29" s="39"/>
      <c r="H29" s="40"/>
      <c r="I29" s="41"/>
      <c r="J29" s="14"/>
      <c r="K29" s="66" ph="1"/>
      <c r="L29" s="67"/>
      <c r="M29" s="68" t="s">
        <v>67</v>
      </c>
      <c r="N29" s="69"/>
      <c r="Z29" s="4" ph="1"/>
      <c r="AF29" s="4" ph="1"/>
      <c r="AG29" s="4" ph="1"/>
      <c r="AH29" s="4" ph="1"/>
      <c r="AI29" s="4" ph="1"/>
    </row>
    <row r="30" spans="1:35" ht="20.25" customHeight="1">
      <c r="A30" s="5"/>
      <c r="B30" s="9"/>
      <c r="C30" s="9"/>
      <c r="D30" s="70" t="s">
        <v>70</v>
      </c>
      <c r="E30" s="82">
        <v>3</v>
      </c>
      <c r="F30" s="33"/>
      <c r="G30" s="34"/>
      <c r="H30" s="35"/>
      <c r="I30" s="36"/>
      <c r="J30" s="14"/>
      <c r="K30" s="62"/>
      <c r="L30" s="63"/>
      <c r="M30" s="64" t="s">
        <v>67</v>
      </c>
      <c r="N30" s="65"/>
    </row>
    <row r="31" spans="1:35" ht="20.25" customHeight="1">
      <c r="A31" s="5"/>
      <c r="B31" s="9"/>
      <c r="C31" s="9"/>
      <c r="D31" s="6" t="s">
        <v>71</v>
      </c>
      <c r="E31" s="83"/>
      <c r="F31" s="38"/>
      <c r="G31" s="39"/>
      <c r="H31" s="40"/>
      <c r="I31" s="41"/>
      <c r="J31" s="14"/>
      <c r="K31" s="66" ph="1"/>
      <c r="L31" s="67"/>
      <c r="M31" s="68" t="s">
        <v>67</v>
      </c>
      <c r="N31" s="69"/>
      <c r="Z31" s="4" ph="1"/>
      <c r="AF31" s="4" ph="1"/>
      <c r="AG31" s="4" ph="1"/>
      <c r="AH31" s="4" ph="1"/>
      <c r="AI31" s="4" ph="1"/>
    </row>
    <row r="32" spans="1:35" ht="20.25" customHeight="1">
      <c r="A32" s="5"/>
      <c r="B32" s="9"/>
      <c r="C32" s="9"/>
      <c r="D32" s="6" t="s">
        <v>72</v>
      </c>
      <c r="E32" s="82">
        <v>4</v>
      </c>
      <c r="F32" s="33"/>
      <c r="G32" s="34"/>
      <c r="H32" s="35"/>
      <c r="I32" s="36"/>
      <c r="J32" s="14"/>
      <c r="K32" s="62"/>
      <c r="L32" s="63"/>
      <c r="M32" s="64" t="s">
        <v>67</v>
      </c>
      <c r="N32" s="65"/>
    </row>
    <row r="33" spans="1:35" ht="20.25" customHeight="1">
      <c r="A33" s="5"/>
      <c r="B33" s="9"/>
      <c r="C33" s="9"/>
      <c r="D33" s="6" t="s">
        <v>73</v>
      </c>
      <c r="E33" s="83"/>
      <c r="F33" s="38"/>
      <c r="G33" s="39"/>
      <c r="H33" s="40"/>
      <c r="I33" s="41"/>
      <c r="J33" s="14"/>
      <c r="K33" s="66" ph="1"/>
      <c r="L33" s="67"/>
      <c r="M33" s="68" t="s">
        <v>67</v>
      </c>
      <c r="N33" s="69"/>
      <c r="Z33" s="4" ph="1"/>
      <c r="AF33" s="4" ph="1"/>
      <c r="AG33" s="4" ph="1"/>
      <c r="AH33" s="4" ph="1"/>
      <c r="AI33" s="4" ph="1"/>
    </row>
    <row r="34" spans="1:35" ht="20.25" customHeight="1">
      <c r="A34" s="5"/>
      <c r="B34" s="6"/>
      <c r="C34" s="6"/>
      <c r="D34" s="70" t="s">
        <v>74</v>
      </c>
      <c r="E34" s="82">
        <v>5</v>
      </c>
      <c r="F34" s="33"/>
      <c r="G34" s="34"/>
      <c r="H34" s="35"/>
      <c r="I34" s="36"/>
      <c r="J34" s="14"/>
      <c r="K34" s="62"/>
      <c r="L34" s="63"/>
      <c r="M34" s="64" t="s">
        <v>67</v>
      </c>
      <c r="N34" s="65"/>
    </row>
    <row r="35" spans="1:35" ht="20.25" customHeight="1">
      <c r="A35" s="5"/>
      <c r="B35" s="6"/>
      <c r="C35" s="6"/>
      <c r="D35" s="70"/>
      <c r="E35" s="83"/>
      <c r="F35" s="38"/>
      <c r="G35" s="46"/>
      <c r="H35" s="40"/>
      <c r="I35" s="41"/>
      <c r="J35" s="14"/>
      <c r="K35" s="32"/>
      <c r="L35" s="32"/>
      <c r="M35" s="14"/>
      <c r="N35" s="14"/>
    </row>
    <row r="36" spans="1:35" ht="18" customHeight="1">
      <c r="A36" s="5"/>
      <c r="B36" s="6"/>
      <c r="C36" s="6"/>
      <c r="D36" s="70"/>
      <c r="E36" s="71" t="s">
        <v>75</v>
      </c>
      <c r="F36" s="72"/>
      <c r="G36" s="72"/>
      <c r="H36" s="72"/>
      <c r="I36" s="72"/>
      <c r="J36" s="6"/>
      <c r="K36" s="73"/>
      <c r="L36" s="48"/>
      <c r="M36" s="50"/>
      <c r="N36" s="50"/>
    </row>
    <row r="37" spans="1:35" ht="18" customHeight="1">
      <c r="A37" s="42"/>
      <c r="B37" s="6"/>
      <c r="C37" s="6"/>
      <c r="D37" s="6"/>
      <c r="E37" s="71" t="s">
        <v>76</v>
      </c>
      <c r="F37" s="72"/>
      <c r="G37" s="72"/>
      <c r="H37" s="72"/>
      <c r="I37" s="72"/>
      <c r="J37" s="6"/>
      <c r="K37" s="6"/>
      <c r="L37" s="6"/>
      <c r="M37" s="6"/>
      <c r="N37" s="6"/>
    </row>
    <row r="38" spans="1:35" ht="18" customHeight="1">
      <c r="A38" s="42"/>
      <c r="B38" s="72"/>
      <c r="C38" s="72"/>
      <c r="D38" s="72"/>
      <c r="E38" s="71" t="s">
        <v>77</v>
      </c>
      <c r="F38" s="72"/>
      <c r="G38" s="72"/>
      <c r="H38" s="72"/>
      <c r="I38" s="72"/>
      <c r="J38" s="6"/>
      <c r="K38" s="6"/>
      <c r="L38" s="6"/>
      <c r="M38" s="6"/>
      <c r="N38" s="6"/>
    </row>
    <row r="39" spans="1:35" ht="13.5">
      <c r="A39" s="42"/>
      <c r="B39" s="72"/>
      <c r="C39" s="72"/>
      <c r="D39" s="72"/>
      <c r="E39" s="74" t="s">
        <v>78</v>
      </c>
      <c r="F39" s="75"/>
      <c r="G39" s="76"/>
      <c r="H39" s="74"/>
      <c r="I39" s="75"/>
      <c r="J39" s="6"/>
      <c r="K39" s="6"/>
      <c r="L39" s="6"/>
      <c r="M39" s="6"/>
      <c r="N39" s="6"/>
    </row>
    <row r="40" spans="1:35" ht="13.5">
      <c r="A40" s="42"/>
      <c r="B40" s="72"/>
      <c r="C40" s="72"/>
      <c r="D40" s="77"/>
      <c r="E40" s="78"/>
      <c r="F40" s="75"/>
      <c r="G40" s="76"/>
      <c r="H40" s="74"/>
      <c r="I40" s="75"/>
      <c r="J40" s="6"/>
      <c r="K40" s="6"/>
      <c r="L40" s="6"/>
      <c r="M40" s="6"/>
      <c r="N40" s="6"/>
    </row>
    <row r="41" spans="1:35">
      <c r="A41" s="42"/>
      <c r="B41" s="72"/>
      <c r="C41" s="72"/>
      <c r="D41" s="77"/>
      <c r="E41" s="42"/>
      <c r="F41" s="72"/>
      <c r="G41" s="72"/>
      <c r="H41" s="72"/>
      <c r="I41" s="72"/>
      <c r="J41" s="72"/>
      <c r="K41" s="72"/>
      <c r="L41" s="72"/>
      <c r="M41" s="72"/>
      <c r="N41" s="72"/>
    </row>
    <row r="42" spans="1:35">
      <c r="A42" s="42"/>
      <c r="B42" s="72"/>
      <c r="C42" s="72"/>
      <c r="D42" s="77"/>
      <c r="E42" s="42"/>
      <c r="F42" s="72"/>
      <c r="G42" s="72"/>
      <c r="H42" s="72"/>
      <c r="I42" s="72"/>
      <c r="J42" s="72"/>
      <c r="K42" s="72"/>
      <c r="L42" s="72"/>
      <c r="M42" s="72"/>
      <c r="N42" s="72"/>
    </row>
  </sheetData>
  <mergeCells count="41">
    <mergeCell ref="A1:D1"/>
    <mergeCell ref="E1:I1"/>
    <mergeCell ref="M1:N1"/>
    <mergeCell ref="M2:N3"/>
    <mergeCell ref="K5:K6"/>
    <mergeCell ref="L5:L6"/>
    <mergeCell ref="N5:N6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E14:E15"/>
    <mergeCell ref="K15:K16"/>
    <mergeCell ref="L15:L16"/>
    <mergeCell ref="N15:N16"/>
    <mergeCell ref="E16:E17"/>
    <mergeCell ref="K17:K18"/>
    <mergeCell ref="L17:L18"/>
    <mergeCell ref="N17:N18"/>
    <mergeCell ref="E18:E19"/>
    <mergeCell ref="K19:K20"/>
    <mergeCell ref="L19:L20"/>
    <mergeCell ref="N19:N20"/>
    <mergeCell ref="E20:E21"/>
    <mergeCell ref="K21:K22"/>
    <mergeCell ref="L21:L22"/>
    <mergeCell ref="N21:N22"/>
    <mergeCell ref="E22:E23"/>
    <mergeCell ref="E26:E27"/>
    <mergeCell ref="E28:E29"/>
    <mergeCell ref="E30:E31"/>
    <mergeCell ref="E32:E33"/>
    <mergeCell ref="E34:E35"/>
  </mergeCells>
  <phoneticPr fontId="3"/>
  <printOptions horizontalCentered="1"/>
  <pageMargins left="0.39370078740157483" right="0" top="0.39370078740157483" bottom="0.98425196850393704" header="0.51181102362204722" footer="0.51181102362204722"/>
  <pageSetup paperSize="9" scale="96" orientation="portrait" blackAndWhite="1" horizontalDpi="300" verticalDpi="300" r:id="rId1"/>
  <headerFooter alignWithMargins="0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冬季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2017-10-21T07:14:14Z</dcterms:created>
  <dcterms:modified xsi:type="dcterms:W3CDTF">2017-11-10T09:31:27Z</dcterms:modified>
</cp:coreProperties>
</file>